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791" yWindow="240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<sst xmlns="http://schemas.openxmlformats.org/spreadsheetml/2006/main" count="166" uniqueCount="113">
  <si>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</si>
  <si>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</si>
  <si>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</si>
  <si>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</si>
  <si>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</si>
  <si>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</si>
  <si>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</si>
  <si>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</si>
  <si>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</si>
  <si>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</si>
  <si>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</si>
  <si>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</si>
  <si>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</si>
  <si>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</si>
  <si>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</si>
  <si>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</si>
  <si>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</si>
  <si>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</si>
  <si>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</si>
  <si>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</si>
  <si>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</si>
  <si>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</si>
  <si>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</si>
  <si>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</si>
  <si>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</si>
  <si>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</si>
  <si>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</si>
  <si>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</si>
  <si>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</si>
  <si>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</si>
  <si>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</si>
  <si>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</si>
  <si>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</si>
  <si>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</si>
  <si>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</si>
  <si>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</si>
  <si>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</si>
  <si>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</si>
  <si>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</si>
  <si>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</si>
  <si>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</si>
  <si>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</si>
  <si>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</si>
  <si>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</si>
  <si>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</si>
  <si>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</si>
  <si>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</si>
  <si>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</si>
  <si>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</si>
  <si>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</si>
  <si>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</si>
  <si>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</si>
  <si>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</si>
  <si>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</si>
  <si>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</si>
  <si>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</si>
  <si>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</si>
  <si>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</si>
  <si>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</si>
  <si>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</si>
  <si>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</si>
  <si>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</si>
  <si>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</si>
  <si>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</si>
  <si>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</si>
  <si>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</si>
  <si>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</si>
  <si>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</si>
  <si>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</si>
  <si>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</si>
  <si>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</si>
  <si>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</si>
  <si>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</si>
  <si>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</si>
  <si>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</si>
  <si>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</si>
  <si>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</si>
  <si>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</si>
  <si>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</si>
  <si>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</si>
  <si>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</si>
  <si>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</si>
  <si>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</si>
  <si>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</si>
  <si>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</si>
  <si>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</si>
  <si>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</si>
  <si>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</si>
  <si>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</si>
  <si>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</si>
  <si>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</si>
  <si>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</si>
  <si>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</si>
  <si>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</si>
  <si>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</si>
  <si>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</si>
  <si>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</si>
  <si>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</si>
  <si>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</si>
  <si>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</si>
  <si>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</si>
  <si>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</si>
  <si>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</si>
  <si>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</si>
  <si>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</si>
  <si>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</si>
  <si>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</si>
  <si>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</si>
  <si>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</si>
  <si>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</si>
  <si>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</si>
  <si>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</si>
  <si>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25.01.2019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</si>
</sst>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5860.8</c:v>
                </c:pt>
                <c:pt idx="1">
                  <c:v>5752.2</c:v>
                </c:pt>
                <c:pt idx="3">
                  <c:v>108.60000000000036</c:v>
                </c:pt>
              </c:numCache>
            </c:numRef>
          </c:val>
          <c:shape val="box"/>
        </c:ser>
        <c:shape val="box"/>
        <c:axId val="30877657"/>
        <c:axId val="23036822"/>
      </c:bar3DChart>
      <c:catAx>
        <c:axId val="30877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36822"/>
        <c:crosses val="autoZero"/>
        <c:auto val="1"/>
        <c:lblOffset val="100"/>
        <c:tickLblSkip val="1"/>
        <c:noMultiLvlLbl val="0"/>
      </c:catAx>
      <c:valAx>
        <c:axId val="2303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7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22942.500000000004</c:v>
                </c:pt>
                <c:pt idx="1">
                  <c:v>9623.1</c:v>
                </c:pt>
                <c:pt idx="2">
                  <c:v>20724.2</c:v>
                </c:pt>
                <c:pt idx="4">
                  <c:v>1214.7</c:v>
                </c:pt>
                <c:pt idx="6">
                  <c:v>998.3</c:v>
                </c:pt>
                <c:pt idx="7">
                  <c:v>5.30000000000291</c:v>
                </c:pt>
              </c:numCache>
            </c:numRef>
          </c:val>
          <c:shape val="box"/>
        </c:ser>
        <c:shape val="box"/>
        <c:axId val="64088063"/>
        <c:axId val="46614500"/>
      </c:bar3DChart>
      <c:catAx>
        <c:axId val="6408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14500"/>
        <c:crosses val="autoZero"/>
        <c:auto val="1"/>
        <c:lblOffset val="100"/>
        <c:tickLblSkip val="1"/>
        <c:noMultiLvlLbl val="0"/>
      </c:catAx>
      <c:valAx>
        <c:axId val="46614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8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9880.4</c:v>
                </c:pt>
                <c:pt idx="1">
                  <c:v>9880.4</c:v>
                </c:pt>
                <c:pt idx="3">
                  <c:v>9880.4</c:v>
                </c:pt>
              </c:numCache>
            </c:numRef>
          </c:val>
          <c:shape val="box"/>
        </c:ser>
        <c:shape val="box"/>
        <c:axId val="9643221"/>
        <c:axId val="11217954"/>
      </c:bar3DChart>
      <c:catAx>
        <c:axId val="964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17954"/>
        <c:crosses val="autoZero"/>
        <c:auto val="1"/>
        <c:lblOffset val="100"/>
        <c:tickLblSkip val="1"/>
        <c:noMultiLvlLbl val="0"/>
      </c:catAx>
      <c:valAx>
        <c:axId val="1121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661.5999999999999</c:v>
                </c:pt>
                <c:pt idx="1">
                  <c:v>395.29999999999995</c:v>
                </c:pt>
                <c:pt idx="2">
                  <c:v>12</c:v>
                </c:pt>
                <c:pt idx="4">
                  <c:v>43</c:v>
                </c:pt>
                <c:pt idx="6">
                  <c:v>211.29999999999995</c:v>
                </c:pt>
              </c:numCache>
            </c:numRef>
          </c:val>
          <c:shape val="box"/>
        </c:ser>
        <c:shape val="box"/>
        <c:axId val="56885211"/>
        <c:axId val="39058384"/>
      </c:bar3DChart>
      <c:catAx>
        <c:axId val="5688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58384"/>
        <c:crosses val="autoZero"/>
        <c:auto val="1"/>
        <c:lblOffset val="100"/>
        <c:tickLblSkip val="1"/>
        <c:noMultiLvlLbl val="0"/>
      </c:catAx>
      <c:valAx>
        <c:axId val="3905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984.8</c:v>
                </c:pt>
                <c:pt idx="1">
                  <c:v>721.7</c:v>
                </c:pt>
                <c:pt idx="6">
                  <c:v>263.0999999999999</c:v>
                </c:pt>
              </c:numCache>
            </c:numRef>
          </c:val>
          <c:shape val="box"/>
        </c:ser>
        <c:shape val="box"/>
        <c:axId val="58951313"/>
        <c:axId val="31866478"/>
      </c:bar3DChart>
      <c:catAx>
        <c:axId val="5895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6478"/>
        <c:crosses val="autoZero"/>
        <c:auto val="1"/>
        <c:lblOffset val="100"/>
        <c:tickLblSkip val="2"/>
        <c:noMultiLvlLbl val="0"/>
      </c:catAx>
      <c:valAx>
        <c:axId val="31866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1712631"/>
        <c:axId val="23271292"/>
      </c:bar3DChart>
      <c:catAx>
        <c:axId val="5171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71292"/>
        <c:crosses val="autoZero"/>
        <c:auto val="1"/>
        <c:lblOffset val="100"/>
        <c:tickLblSkip val="1"/>
        <c:noMultiLvlLbl val="0"/>
      </c:catAx>
      <c:valAx>
        <c:axId val="23271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12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1476.4</c:v>
                </c:pt>
              </c:numCache>
            </c:numRef>
          </c:val>
          <c:shape val="box"/>
        </c:ser>
        <c:shape val="box"/>
        <c:axId val="3778829"/>
        <c:axId val="42477178"/>
      </c:bar3DChart>
      <c:catAx>
        <c:axId val="37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477178"/>
        <c:crosses val="autoZero"/>
        <c:auto val="1"/>
        <c:lblOffset val="100"/>
        <c:tickLblSkip val="1"/>
        <c:noMultiLvlLbl val="0"/>
      </c:catAx>
      <c:valAx>
        <c:axId val="4247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22942.500000000004</c:v>
                </c:pt>
                <c:pt idx="1">
                  <c:v>9880.4</c:v>
                </c:pt>
                <c:pt idx="2">
                  <c:v>661.5999999999999</c:v>
                </c:pt>
                <c:pt idx="3">
                  <c:v>984.8</c:v>
                </c:pt>
                <c:pt idx="4">
                  <c:v>35.2</c:v>
                </c:pt>
                <c:pt idx="5">
                  <c:v>5860.8</c:v>
                </c:pt>
                <c:pt idx="6">
                  <c:v>1476.4</c:v>
                </c:pt>
              </c:numCache>
            </c:numRef>
          </c:val>
          <c:shape val="box"/>
        </c:ser>
        <c:shape val="box"/>
        <c:axId val="23878611"/>
        <c:axId val="21391080"/>
      </c:bar3DChart>
      <c:catAx>
        <c:axId val="238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91080"/>
        <c:crosses val="autoZero"/>
        <c:auto val="1"/>
        <c:lblOffset val="100"/>
        <c:tickLblSkip val="1"/>
        <c:noMultiLvlLbl val="0"/>
      </c:catAx>
      <c:valAx>
        <c:axId val="2139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8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27994.7</c:v>
                </c:pt>
                <c:pt idx="1">
                  <c:v>13.9</c:v>
                </c:pt>
                <c:pt idx="2">
                  <c:v>1226.7</c:v>
                </c:pt>
                <c:pt idx="3">
                  <c:v>2926.9</c:v>
                </c:pt>
                <c:pt idx="4">
                  <c:v>0</c:v>
                </c:pt>
                <c:pt idx="5">
                  <c:v>17521.5</c:v>
                </c:pt>
              </c:numCache>
            </c:numRef>
          </c:val>
          <c:shape val="box"/>
        </c:ser>
        <c:shape val="box"/>
        <c:axId val="16361545"/>
        <c:axId val="4722758"/>
      </c:bar3DChart>
      <c:catAx>
        <c:axId val="1636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758"/>
        <c:crosses val="autoZero"/>
        <c:auto val="1"/>
        <c:lblOffset val="100"/>
        <c:tickLblSkip val="1"/>
        <c:noMultiLvlLbl val="0"/>
      </c:catAx>
      <c:valAx>
        <c:axId val="4722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B125">
      <selection activeCell="J146" sqref="J146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11099.2+9623.1+1.9+134.7+531.1+44.4+1464.8+43.3</f>
        <v>22942.500000000004</v>
      </c>
      <c r="E6" s="3">
        <f>D6/D154*100</f>
        <v>46.177116438590524</v>
      </c>
      <c r="F6" s="3">
        <f>D6/B6*100</f>
        <v>33.343846012981466</v>
      </c>
      <c r="G6" s="3">
        <f aca="true" t="shared" si="0" ref="G6:G43">D6/C6*100</f>
        <v>11.11461533766049</v>
      </c>
      <c r="H6" s="37">
        <f>B6-D6</f>
        <v>45863.3</v>
      </c>
      <c r="I6" s="37">
        <f aca="true" t="shared" si="1" ref="I6:I43">C6-D6</f>
        <v>183474.9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41.94442628309905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90.33104500381387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>
        <f>525.8+44.4+601.2+43.3</f>
        <v>1214.7</v>
      </c>
      <c r="E10" s="96">
        <f>D10/D6*100</f>
        <v>5.294540699575024</v>
      </c>
      <c r="F10" s="96">
        <f aca="true" t="shared" si="3" ref="F10:F41">D10/B10*100</f>
        <v>28.91729752892444</v>
      </c>
      <c r="G10" s="96">
        <f t="shared" si="0"/>
        <v>9.123684625611213</v>
      </c>
      <c r="H10" s="94">
        <f t="shared" si="2"/>
        <v>2985.9000000000005</v>
      </c>
      <c r="I10" s="94">
        <f t="shared" si="1"/>
        <v>12099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f>134.7+863.6</f>
        <v>998.3</v>
      </c>
      <c r="E12" s="96">
        <f>D12/D6*100</f>
        <v>4.351313065271874</v>
      </c>
      <c r="F12" s="96">
        <f t="shared" si="3"/>
        <v>95.32130239663897</v>
      </c>
      <c r="G12" s="96">
        <f t="shared" si="0"/>
        <v>30.978092223670327</v>
      </c>
      <c r="H12" s="94">
        <f>B12-D12</f>
        <v>49</v>
      </c>
      <c r="I12" s="94">
        <f t="shared" si="1"/>
        <v>2224.3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5.30000000000291</v>
      </c>
      <c r="E13" s="96">
        <f>D13/D6*100</f>
        <v>0.023101231339230293</v>
      </c>
      <c r="F13" s="96">
        <f t="shared" si="3"/>
        <v>2.3841655420615644</v>
      </c>
      <c r="G13" s="96">
        <f t="shared" si="0"/>
        <v>0.8024224072676641</v>
      </c>
      <c r="H13" s="94">
        <f t="shared" si="2"/>
        <v>216.99999999999932</v>
      </c>
      <c r="I13" s="94">
        <f t="shared" si="1"/>
        <v>655.1999999999957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v>9880.4</v>
      </c>
      <c r="E18" s="3">
        <f>D18/D154*100</f>
        <v>19.88660264835348</v>
      </c>
      <c r="F18" s="3">
        <f>D18/B18*100</f>
        <v>29.077360894887246</v>
      </c>
      <c r="G18" s="3">
        <f t="shared" si="0"/>
        <v>9.692444123556001</v>
      </c>
      <c r="H18" s="37">
        <f>B18-D18</f>
        <v>24099.299999999996</v>
      </c>
      <c r="I18" s="37">
        <f t="shared" si="1"/>
        <v>92058.8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v>9880.4</v>
      </c>
      <c r="E19" s="132">
        <f>D19/D18*100</f>
        <v>100</v>
      </c>
      <c r="F19" s="132">
        <f t="shared" si="3"/>
        <v>57.9903744570959</v>
      </c>
      <c r="G19" s="132">
        <f t="shared" si="0"/>
        <v>19.329973549528116</v>
      </c>
      <c r="H19" s="131">
        <f t="shared" si="2"/>
        <v>7157.6</v>
      </c>
      <c r="I19" s="131">
        <f t="shared" si="1"/>
        <v>41234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9880.4</v>
      </c>
      <c r="E25" s="96">
        <f>D25/D18*100</f>
        <v>100</v>
      </c>
      <c r="F25" s="96">
        <f t="shared" si="3"/>
        <v>29.1488181635808</v>
      </c>
      <c r="G25" s="96">
        <f t="shared" si="0"/>
        <v>9.716253611487529</v>
      </c>
      <c r="H25" s="94">
        <f>B25-D25</f>
        <v>24015.999999999993</v>
      </c>
      <c r="I25" s="94">
        <f t="shared" si="1"/>
        <v>91809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238.4+338.4+43.5+2+39.3</f>
        <v>661.5999999999999</v>
      </c>
      <c r="E33" s="3">
        <f>D33/D154*100</f>
        <v>1.331623852490857</v>
      </c>
      <c r="F33" s="3">
        <f>D33/B33*100</f>
        <v>31.92279855247285</v>
      </c>
      <c r="G33" s="3">
        <f t="shared" si="0"/>
        <v>10.641103998455947</v>
      </c>
      <c r="H33" s="37">
        <f t="shared" si="2"/>
        <v>1410.9</v>
      </c>
      <c r="I33" s="37">
        <f t="shared" si="1"/>
        <v>5555.799999999999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59.7490931076179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f>10+2</f>
        <v>12</v>
      </c>
      <c r="E35" s="96">
        <f>D35/D33*100</f>
        <v>1.8137847642079807</v>
      </c>
      <c r="F35" s="96">
        <f t="shared" si="3"/>
        <v>100</v>
      </c>
      <c r="G35" s="96">
        <f t="shared" si="0"/>
        <v>40</v>
      </c>
      <c r="H35" s="94">
        <f t="shared" si="2"/>
        <v>0</v>
      </c>
      <c r="I35" s="94">
        <f t="shared" si="1"/>
        <v>18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f>38.7+2+2.3</f>
        <v>43</v>
      </c>
      <c r="E37" s="101">
        <f>D37/D33*100</f>
        <v>6.499395405078598</v>
      </c>
      <c r="F37" s="101">
        <f t="shared" si="3"/>
        <v>51.19047619047619</v>
      </c>
      <c r="G37" s="101">
        <f t="shared" si="0"/>
        <v>17.063492063492063</v>
      </c>
      <c r="H37" s="98">
        <f t="shared" si="2"/>
        <v>41</v>
      </c>
      <c r="I37" s="98">
        <f t="shared" si="1"/>
        <v>209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211.29999999999995</v>
      </c>
      <c r="E39" s="96">
        <f>D39/D33*100</f>
        <v>31.937726723095523</v>
      </c>
      <c r="F39" s="96">
        <f t="shared" si="3"/>
        <v>28.77178649237472</v>
      </c>
      <c r="G39" s="96">
        <f t="shared" si="0"/>
        <v>10.33100278687723</v>
      </c>
      <c r="H39" s="94">
        <f>B39-D39</f>
        <v>523.1000000000001</v>
      </c>
      <c r="I39" s="94">
        <f t="shared" si="1"/>
        <v>1833.9999999999998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0.6972105539643786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721.7+145.3+5+112.8</f>
        <v>984.8</v>
      </c>
      <c r="E51" s="3">
        <f>D51/D154*100</f>
        <v>1.9821390113860278</v>
      </c>
      <c r="F51" s="3">
        <f>D51/B51*100</f>
        <v>31.103531046680565</v>
      </c>
      <c r="G51" s="3">
        <f t="shared" si="5"/>
        <v>10.367734532093865</v>
      </c>
      <c r="H51" s="37">
        <f>B51-D51</f>
        <v>2181.3999999999996</v>
      </c>
      <c r="I51" s="37">
        <f t="shared" si="6"/>
        <v>8513.900000000001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73.28391551584079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263.0999999999999</v>
      </c>
      <c r="E57" s="96">
        <f>D57/D51*100</f>
        <v>26.716084484159214</v>
      </c>
      <c r="F57" s="96">
        <f t="shared" si="7"/>
        <v>31.921863625333653</v>
      </c>
      <c r="G57" s="96">
        <f t="shared" si="5"/>
        <v>10.707309132345753</v>
      </c>
      <c r="H57" s="94">
        <f>B57-D57</f>
        <v>561.0999999999999</v>
      </c>
      <c r="I57" s="94">
        <f>C57-D57</f>
        <v>2194.100000000001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0.07084818562224633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244+43.9+2457.4+2707.4+10.4+33.4+0.3+26.7+297+18.1+13+3+6.2</f>
        <v>5860.8</v>
      </c>
      <c r="E90" s="3">
        <f>D90/D154*100</f>
        <v>11.796222906104013</v>
      </c>
      <c r="F90" s="3">
        <f aca="true" t="shared" si="11" ref="F90:F96">D90/B90*100</f>
        <v>33.980576895202205</v>
      </c>
      <c r="G90" s="3">
        <f t="shared" si="9"/>
        <v>11.326858965067402</v>
      </c>
      <c r="H90" s="37">
        <f aca="true" t="shared" si="12" ref="H90:H96">B90-D90</f>
        <v>11386.7</v>
      </c>
      <c r="I90" s="37">
        <f t="shared" si="10"/>
        <v>45881.7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244+2447.7+2707.4+7.9+32.8+292+16+4.4</f>
        <v>5752.2</v>
      </c>
      <c r="E91" s="96">
        <f>D91/D90*100</f>
        <v>98.14701064701065</v>
      </c>
      <c r="F91" s="96">
        <f t="shared" si="11"/>
        <v>35.424313339081166</v>
      </c>
      <c r="G91" s="96">
        <f t="shared" si="9"/>
        <v>11.828719840589278</v>
      </c>
      <c r="H91" s="94">
        <f t="shared" si="12"/>
        <v>10485.8</v>
      </c>
      <c r="I91" s="94">
        <f t="shared" si="10"/>
        <v>42876.9</v>
      </c>
      <c r="K91" s="154"/>
    </row>
    <row r="92" spans="1:11" s="152" customFormat="1" ht="18">
      <c r="A92" s="92" t="s">
        <v>25</v>
      </c>
      <c r="B92" s="114">
        <f>401.6+10.6</f>
        <v>412.20000000000005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412.20000000000005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597.3</v>
      </c>
      <c r="C94" s="115">
        <f>C90-C91-C92-C93</f>
        <v>1935.4000000000015</v>
      </c>
      <c r="D94" s="115">
        <f>D90-D91-D92-D93</f>
        <v>108.60000000000036</v>
      </c>
      <c r="E94" s="96">
        <f>D94/D90*100</f>
        <v>1.8529893529893593</v>
      </c>
      <c r="F94" s="96">
        <f t="shared" si="11"/>
        <v>18.181818181818244</v>
      </c>
      <c r="G94" s="96">
        <f>D94/C94*100</f>
        <v>5.611243153870015</v>
      </c>
      <c r="H94" s="94">
        <f t="shared" si="12"/>
        <v>488.6999999999996</v>
      </c>
      <c r="I94" s="94">
        <f>C94-D94</f>
        <v>1826.800000000001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550.6+16+384.3+525.5</f>
        <v>1476.4</v>
      </c>
      <c r="E95" s="75">
        <f>D95/D154*100</f>
        <v>2.971598331042173</v>
      </c>
      <c r="F95" s="77">
        <f t="shared" si="11"/>
        <v>27.31999777946374</v>
      </c>
      <c r="G95" s="74">
        <f>D95/C95*100</f>
        <v>8.79050216130607</v>
      </c>
      <c r="H95" s="78">
        <f t="shared" si="12"/>
        <v>3927.7000000000003</v>
      </c>
      <c r="I95" s="80">
        <f>C95-D95</f>
        <v>15319.000000000002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152.2+12.4+164.7+14+1585.4</f>
        <v>1928.7</v>
      </c>
      <c r="E102" s="16">
        <f>D102/D154*100</f>
        <v>3.881957261637116</v>
      </c>
      <c r="F102" s="16">
        <f>D102/B102*100</f>
        <v>40.40600842184652</v>
      </c>
      <c r="G102" s="16">
        <f aca="true" t="shared" si="14" ref="G102:G152">D102/C102*100</f>
        <v>13.488167170191339</v>
      </c>
      <c r="H102" s="62">
        <f aca="true" t="shared" si="15" ref="H102:H108">B102-D102</f>
        <v>2844.6000000000004</v>
      </c>
      <c r="I102" s="62">
        <f aca="true" t="shared" si="16" ref="I102:I152">C102-D102</f>
        <v>12370.5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152.1+12.4+164.7+14+1585.4</f>
        <v>1928.6000000000001</v>
      </c>
      <c r="E104" s="96">
        <f>D104/D102*100</f>
        <v>99.99481516047078</v>
      </c>
      <c r="F104" s="96">
        <f aca="true" t="shared" si="17" ref="F104:F152">D104/B104*100</f>
        <v>41.32684766537382</v>
      </c>
      <c r="G104" s="96">
        <f t="shared" si="14"/>
        <v>13.79019398940316</v>
      </c>
      <c r="H104" s="94">
        <f t="shared" si="15"/>
        <v>2738.0999999999995</v>
      </c>
      <c r="I104" s="94">
        <f t="shared" si="16"/>
        <v>12056.699999999999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0.09999999999990905</v>
      </c>
      <c r="E106" s="112">
        <f>D106/D102*100</f>
        <v>0.005184839529211855</v>
      </c>
      <c r="F106" s="112">
        <f t="shared" si="17"/>
        <v>0.0938086303939106</v>
      </c>
      <c r="G106" s="112">
        <f t="shared" si="14"/>
        <v>0.031857279388311115</v>
      </c>
      <c r="H106" s="113">
        <f t="shared" si="15"/>
        <v>106.50000000000045</v>
      </c>
      <c r="I106" s="113">
        <f t="shared" si="16"/>
        <v>313.80000000000155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5566.9</v>
      </c>
      <c r="E107" s="65">
        <f>D107/D154*100</f>
        <v>11.204680810809178</v>
      </c>
      <c r="F107" s="65">
        <f>D107/B107*100</f>
        <v>21.47226722209365</v>
      </c>
      <c r="G107" s="65">
        <f t="shared" si="14"/>
        <v>9.535488498644538</v>
      </c>
      <c r="H107" s="64">
        <f t="shared" si="15"/>
        <v>20359.1</v>
      </c>
      <c r="I107" s="64">
        <f t="shared" si="16"/>
        <v>52813.958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>
        <v>1.8</v>
      </c>
      <c r="E108" s="89">
        <f>D108/D107*100</f>
        <v>0.03233397402504087</v>
      </c>
      <c r="F108" s="89">
        <f t="shared" si="17"/>
        <v>0.48439181916038754</v>
      </c>
      <c r="G108" s="89">
        <f t="shared" si="14"/>
        <v>0.16147842468825693</v>
      </c>
      <c r="H108" s="90">
        <f t="shared" si="15"/>
        <v>369.8</v>
      </c>
      <c r="I108" s="90">
        <f t="shared" si="16"/>
        <v>1112.9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>
        <f>D109/D108*100</f>
        <v>0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1099.5</v>
      </c>
      <c r="L122" s="154">
        <f>I108+I111+I113+I114+I117+I119+I121+I126+I127+I128+I130+I132+I136+I137+I139+I69</f>
        <v>3302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f>871.9+408.1</f>
        <v>1280</v>
      </c>
      <c r="E125" s="101">
        <f>D125/D107*100</f>
        <v>22.993048195584617</v>
      </c>
      <c r="F125" s="89">
        <f t="shared" si="17"/>
        <v>99.84399375975039</v>
      </c>
      <c r="G125" s="89">
        <f t="shared" si="14"/>
        <v>39.230109108740955</v>
      </c>
      <c r="H125" s="90">
        <f t="shared" si="18"/>
        <v>2</v>
      </c>
      <c r="I125" s="90">
        <f t="shared" si="16"/>
        <v>1982.8000000000002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0.6035675151340962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f>457.7+20.2</f>
        <v>477.9</v>
      </c>
      <c r="E146" s="101">
        <f>D146/D107*100</f>
        <v>8.584670103648351</v>
      </c>
      <c r="F146" s="89">
        <f t="shared" si="19"/>
        <v>5.926118819984375</v>
      </c>
      <c r="G146" s="89">
        <f t="shared" si="14"/>
        <v>1.9753647749348984</v>
      </c>
      <c r="H146" s="90">
        <f t="shared" si="18"/>
        <v>7586.400000000001</v>
      </c>
      <c r="I146" s="90">
        <f t="shared" si="16"/>
        <v>23715.1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67.7863802116079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7495.599999999999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49683.700000000004</v>
      </c>
      <c r="E154" s="25">
        <v>100</v>
      </c>
      <c r="F154" s="3">
        <f>D154/B154*100</f>
        <v>30.379520054004022</v>
      </c>
      <c r="G154" s="3">
        <f aca="true" t="shared" si="20" ref="G154:G160">D154/C154*100</f>
        <v>10.530277891862601</v>
      </c>
      <c r="H154" s="37">
        <f aca="true" t="shared" si="21" ref="H154:H160">B154-D154</f>
        <v>113859.69999999995</v>
      </c>
      <c r="I154" s="37">
        <f aca="true" t="shared" si="22" ref="I154:I160">C154-D154</f>
        <v>422133.85799999995</v>
      </c>
      <c r="K154" s="136">
        <f>D154</f>
        <v>49683.700000000004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27994.7</v>
      </c>
      <c r="E155" s="6">
        <f>D155/D154*100</f>
        <v>56.34584380792895</v>
      </c>
      <c r="F155" s="6">
        <f aca="true" t="shared" si="23" ref="F155:F160">D155/B155*100</f>
        <v>36.913718943751306</v>
      </c>
      <c r="G155" s="6">
        <f t="shared" si="20"/>
        <v>12.547290952811013</v>
      </c>
      <c r="H155" s="49">
        <f t="shared" si="21"/>
        <v>47843.5</v>
      </c>
      <c r="I155" s="59">
        <f t="shared" si="22"/>
        <v>195118.80000000002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10640.400000000001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0.027976982390602954</v>
      </c>
      <c r="F156" s="6">
        <f t="shared" si="23"/>
        <v>0.1306341866847111</v>
      </c>
      <c r="G156" s="6">
        <f t="shared" si="20"/>
        <v>0.039117905306526785</v>
      </c>
      <c r="H156" s="49">
        <f>B156-D156</f>
        <v>10626.500000000002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4299</v>
      </c>
      <c r="C157" s="48">
        <f>C22+C10+C54+C48+C61+C35+C124</f>
        <v>13618.5</v>
      </c>
      <c r="D157" s="48">
        <f>D22+D10+D54+D48+D61+D35+D124</f>
        <v>1226.7</v>
      </c>
      <c r="E157" s="6">
        <f>D157/D154*100</f>
        <v>2.4690190142843624</v>
      </c>
      <c r="F157" s="6">
        <f t="shared" si="23"/>
        <v>28.534542916957434</v>
      </c>
      <c r="G157" s="6">
        <f t="shared" si="20"/>
        <v>9.007599955942284</v>
      </c>
      <c r="H157" s="49">
        <f t="shared" si="21"/>
        <v>3072.3</v>
      </c>
      <c r="I157" s="59">
        <f t="shared" si="22"/>
        <v>12391.8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2926.9</v>
      </c>
      <c r="E158" s="6">
        <f>D158/D154*100</f>
        <v>5.891066889140704</v>
      </c>
      <c r="F158" s="6">
        <f t="shared" si="23"/>
        <v>47.81422550396968</v>
      </c>
      <c r="G158" s="6">
        <f t="shared" si="20"/>
        <v>15.881085832415451</v>
      </c>
      <c r="H158" s="49">
        <f>B158-D158</f>
        <v>3194.4999999999995</v>
      </c>
      <c r="I158" s="59">
        <f t="shared" si="22"/>
        <v>15503.200000000003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66644.39999999997</v>
      </c>
      <c r="C160" s="61">
        <f>C154-C155-C156-C157-C158-C159</f>
        <v>181121.85799999992</v>
      </c>
      <c r="D160" s="61">
        <f>D154-D155-D156-D157-D158-D159</f>
        <v>17521.5</v>
      </c>
      <c r="E160" s="28">
        <f>D160/D154*100</f>
        <v>35.26609330625537</v>
      </c>
      <c r="F160" s="28">
        <f t="shared" si="23"/>
        <v>26.29103120442229</v>
      </c>
      <c r="G160" s="28">
        <f t="shared" si="20"/>
        <v>9.673873818145134</v>
      </c>
      <c r="H160" s="82">
        <f t="shared" si="21"/>
        <v>49122.899999999965</v>
      </c>
      <c r="I160" s="82">
        <f t="shared" si="22"/>
        <v>163600.35799999992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49683.700000000004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49683.700000000004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2019-01-25T09:47:02Z</cp:lastPrinted>
  <dcterms:created xsi:type="dcterms:W3CDTF">2000-06-20T04:48:00Z</dcterms:created>
  <dcterms:modified xsi:type="dcterms:W3CDTF">2019-01-25T09:48:04Z</dcterms:modified>
  <cp:category/>
  <cp:version/>
  <cp:contentType/>
  <cp:contentStatus/>
</cp:coreProperties>
</file>